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tsler\Desktop\ПРЕЗИДЕНТСКИЙ ГРАНТ_2021\Договор займа\"/>
    </mc:Choice>
  </mc:AlternateContent>
  <bookViews>
    <workbookView xWindow="0" yWindow="0" windowWidth="28800" windowHeight="11850"/>
  </bookViews>
  <sheets>
    <sheet name="Исходные данные " sheetId="1" r:id="rId1"/>
    <sheet name="График платежей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B11" i="2" s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2" i="2"/>
  <c r="C54" i="2"/>
  <c r="C55" i="2"/>
  <c r="C56" i="2"/>
  <c r="C57" i="2"/>
  <c r="C58" i="2"/>
  <c r="C59" i="2"/>
  <c r="C60" i="2"/>
  <c r="C61" i="2"/>
  <c r="C3" i="2"/>
  <c r="C4" i="2"/>
  <c r="C5" i="2"/>
  <c r="C6" i="2"/>
  <c r="C7" i="2"/>
  <c r="B7" i="2" s="1"/>
  <c r="C8" i="2"/>
  <c r="B8" i="2" s="1"/>
  <c r="C9" i="2"/>
  <c r="B9" i="2" s="1"/>
  <c r="C10" i="2"/>
  <c r="C12" i="2"/>
  <c r="B12" i="2" s="1"/>
  <c r="C13" i="2"/>
  <c r="C14" i="2"/>
  <c r="C15" i="2"/>
  <c r="C16" i="2"/>
  <c r="C17" i="2"/>
  <c r="C18" i="2"/>
  <c r="C19" i="2"/>
  <c r="B19" i="2" s="1"/>
  <c r="C20" i="2"/>
  <c r="B20" i="2" s="1"/>
  <c r="C21" i="2"/>
  <c r="C22" i="2"/>
  <c r="C23" i="2"/>
  <c r="C24" i="2"/>
  <c r="B24" i="2" s="1"/>
  <c r="C25" i="2"/>
  <c r="C26" i="2"/>
  <c r="C27" i="2"/>
  <c r="C28" i="2"/>
  <c r="C29" i="2"/>
  <c r="C30" i="2"/>
  <c r="C31" i="2"/>
  <c r="B31" i="2" s="1"/>
  <c r="C32" i="2"/>
  <c r="B32" i="2" s="1"/>
  <c r="C33" i="2"/>
  <c r="C34" i="2"/>
  <c r="C35" i="2"/>
  <c r="C36" i="2"/>
  <c r="B36" i="2" s="1"/>
  <c r="C37" i="2"/>
  <c r="C38" i="2"/>
  <c r="C39" i="2"/>
  <c r="C40" i="2"/>
  <c r="C41" i="2"/>
  <c r="C42" i="2"/>
  <c r="C43" i="2"/>
  <c r="B43" i="2" s="1"/>
  <c r="C44" i="2"/>
  <c r="B44" i="2" s="1"/>
  <c r="C45" i="2"/>
  <c r="C46" i="2"/>
  <c r="C47" i="2"/>
  <c r="C48" i="2"/>
  <c r="B48" i="2" s="1"/>
  <c r="C49" i="2"/>
  <c r="C50" i="2"/>
  <c r="C51" i="2"/>
  <c r="B51" i="2" s="1"/>
  <c r="C52" i="2"/>
  <c r="C53" i="2"/>
  <c r="C2" i="2"/>
  <c r="B6" i="1"/>
  <c r="B34" i="2" l="1"/>
  <c r="B33" i="2"/>
  <c r="B10" i="2"/>
  <c r="B46" i="2"/>
  <c r="B22" i="2"/>
  <c r="B45" i="2"/>
  <c r="B21" i="2"/>
  <c r="B2" i="2"/>
  <c r="B6" i="2"/>
  <c r="B53" i="2"/>
  <c r="B41" i="2"/>
  <c r="B29" i="2"/>
  <c r="B17" i="2"/>
  <c r="B5" i="2"/>
  <c r="B52" i="2"/>
  <c r="B40" i="2"/>
  <c r="B28" i="2"/>
  <c r="B16" i="2"/>
  <c r="B4" i="2"/>
  <c r="B18" i="2"/>
  <c r="B39" i="2"/>
  <c r="B27" i="2"/>
  <c r="B3" i="2"/>
  <c r="B50" i="2"/>
  <c r="B38" i="2"/>
  <c r="B26" i="2"/>
  <c r="B14" i="2"/>
  <c r="B49" i="2"/>
  <c r="B25" i="2"/>
  <c r="B13" i="2"/>
  <c r="B42" i="2"/>
  <c r="B15" i="2"/>
  <c r="B47" i="2"/>
  <c r="B35" i="2"/>
  <c r="B23" i="2"/>
  <c r="B30" i="2"/>
  <c r="B60" i="2"/>
  <c r="B56" i="2"/>
  <c r="B61" i="2"/>
  <c r="B57" i="2"/>
  <c r="B58" i="2"/>
  <c r="B54" i="2"/>
  <c r="B37" i="2"/>
  <c r="B59" i="2"/>
  <c r="B55" i="2"/>
</calcChain>
</file>

<file path=xl/sharedStrings.xml><?xml version="1.0" encoding="utf-8"?>
<sst xmlns="http://schemas.openxmlformats.org/spreadsheetml/2006/main" count="13" uniqueCount="13">
  <si>
    <t xml:space="preserve">Срок займа, мес. </t>
  </si>
  <si>
    <t xml:space="preserve">Сумма займа, руб. </t>
  </si>
  <si>
    <t xml:space="preserve">Ежемесячный платеж в счет погашения займа </t>
  </si>
  <si>
    <t xml:space="preserve">Платеж в счет погашения процентов по кредиту, руб. </t>
  </si>
  <si>
    <t xml:space="preserve">Платеж в счет погашения основной суммы долга, руб. </t>
  </si>
  <si>
    <t xml:space="preserve">Совокупный платеж в счет погашения займа, руб. </t>
  </si>
  <si>
    <t xml:space="preserve">Процентная ставка по займу, % годовых </t>
  </si>
  <si>
    <t>№ п/п</t>
  </si>
  <si>
    <t>Внесите в ячейку В2 необходиму сумму займа (кредита)</t>
  </si>
  <si>
    <t>Укажите в ячейке В3 процентную ставку по займу (кредиту)</t>
  </si>
  <si>
    <t>Укажите в ячейке В4 предполагаемый срок договора займа (кредита)</t>
  </si>
  <si>
    <t xml:space="preserve">В ячейке В6 появится размер ежемесячного платежа </t>
  </si>
  <si>
    <t>График платежей под заданные параметры займа (кредита) создается на следующей странице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</si>
</sst>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 applyProtection="1">
      <protection hidden="1"/>
    </xf>
    <xf numFmtId="0" fontId="0" fillId="0" borderId="0" xfId="0" applyProtection="1"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tabSelected="1" workbookViewId="0">
      <selection activeCell="C14" sqref="C14"/>
    </sheetView>
  </sheetViews>
  <sheetFormatPr defaultRowHeight="18.75" x14ac:dyDescent="0.3"/>
  <cols>
    <col min="1" max="1" width="32.33203125" style="3" customWidth="1"/>
    <col min="2" max="2" width="16.44140625" customWidth="1"/>
    <col min="3" max="3" width="14" customWidth="1"/>
    <col min="4" max="4" width="11" customWidth="1"/>
    <col min="5" max="5" width="11.44140625" customWidth="1"/>
    <col min="6" max="6" width="26.6640625" customWidth="1"/>
    <col min="7" max="7" width="11.6640625" customWidth="1"/>
    <col min="8" max="8" width="10.21875" customWidth="1"/>
    <col min="9" max="9" width="10.33203125" customWidth="1"/>
    <col min="10" max="10" width="11.5546875" customWidth="1"/>
  </cols>
  <sheetData>
    <row r="2" spans="1:11" x14ac:dyDescent="0.3">
      <c r="A2" s="4" t="s">
        <v>1</v>
      </c>
      <c r="B2" s="5">
        <v>500000</v>
      </c>
      <c r="C2" t="s">
        <v>8</v>
      </c>
    </row>
    <row r="3" spans="1:11" ht="37.5" x14ac:dyDescent="0.3">
      <c r="A3" s="4" t="s">
        <v>6</v>
      </c>
      <c r="B3" s="6">
        <v>0.12</v>
      </c>
      <c r="C3" t="s">
        <v>9</v>
      </c>
    </row>
    <row r="4" spans="1:11" x14ac:dyDescent="0.3">
      <c r="A4" s="4" t="s">
        <v>0</v>
      </c>
      <c r="B4" s="7">
        <v>60</v>
      </c>
      <c r="C4" t="s">
        <v>10</v>
      </c>
    </row>
    <row r="5" spans="1:11" x14ac:dyDescent="0.3">
      <c r="A5" s="4"/>
      <c r="B5" s="7"/>
    </row>
    <row r="6" spans="1:11" ht="37.5" x14ac:dyDescent="0.3">
      <c r="A6" s="8" t="s">
        <v>2</v>
      </c>
      <c r="B6" s="9">
        <f>-PMT(B3/12,B4,B2)</f>
        <v>11122.223842450885</v>
      </c>
      <c r="C6" t="s">
        <v>11</v>
      </c>
    </row>
    <row r="7" spans="1:11" x14ac:dyDescent="0.3">
      <c r="C7" s="1"/>
      <c r="D7" s="1"/>
      <c r="E7" s="1"/>
      <c r="F7" s="1"/>
      <c r="G7" s="1"/>
      <c r="H7" s="1"/>
      <c r="I7" s="1"/>
      <c r="J7" s="1"/>
      <c r="K7" s="1"/>
    </row>
    <row r="8" spans="1:11" x14ac:dyDescent="0.3">
      <c r="C8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workbookViewId="0">
      <selection activeCell="I10" sqref="I10"/>
    </sheetView>
  </sheetViews>
  <sheetFormatPr defaultRowHeight="18.75" x14ac:dyDescent="0.3"/>
  <cols>
    <col min="1" max="1" width="8.109375" style="11" bestFit="1" customWidth="1"/>
    <col min="2" max="2" width="12.6640625" customWidth="1"/>
    <col min="3" max="3" width="13.5546875" customWidth="1"/>
    <col min="4" max="4" width="16.5546875" customWidth="1"/>
  </cols>
  <sheetData>
    <row r="1" spans="1:4" s="10" customFormat="1" ht="102.75" customHeight="1" x14ac:dyDescent="0.3">
      <c r="A1" s="10" t="s">
        <v>7</v>
      </c>
      <c r="B1" s="10" t="s">
        <v>5</v>
      </c>
      <c r="C1" s="10" t="s">
        <v>3</v>
      </c>
      <c r="D1" s="10" t="s">
        <v>4</v>
      </c>
    </row>
    <row r="2" spans="1:4" x14ac:dyDescent="0.3">
      <c r="A2" s="11">
        <v>1</v>
      </c>
      <c r="B2" s="2">
        <f>C2+D2</f>
        <v>11122.223842450887</v>
      </c>
      <c r="C2" s="2">
        <f>-IPMT('Исходные данные '!$B$3/12,A2,'Исходные данные '!$B$4,'Исходные данные '!$B$2)</f>
        <v>5000</v>
      </c>
      <c r="D2" s="2">
        <f>-PPMT('Исходные данные '!$B$3/12,A2,'Исходные данные '!$B$4,'Исходные данные '!$B$2)</f>
        <v>6122.2238424508869</v>
      </c>
    </row>
    <row r="3" spans="1:4" x14ac:dyDescent="0.3">
      <c r="A3" s="11">
        <v>2</v>
      </c>
      <c r="B3" s="2">
        <f t="shared" ref="B3:B61" si="0">C3+D3</f>
        <v>11122.223842450887</v>
      </c>
      <c r="C3" s="2">
        <f>-IPMT('Исходные данные '!$B$3/12,A3,'Исходные данные '!$B$4,'Исходные данные '!$B$2)</f>
        <v>4938.7777615754912</v>
      </c>
      <c r="D3" s="2">
        <f>-PPMT('Исходные данные '!$B$3/12,A3,'Исходные данные '!$B$4,'Исходные данные '!$B$2)</f>
        <v>6183.4460808753956</v>
      </c>
    </row>
    <row r="4" spans="1:4" x14ac:dyDescent="0.3">
      <c r="A4" s="11">
        <v>3</v>
      </c>
      <c r="B4" s="2">
        <f t="shared" si="0"/>
        <v>11122.223842450885</v>
      </c>
      <c r="C4" s="2">
        <f>-IPMT('Исходные данные '!$B$3/12,A4,'Исходные данные '!$B$4,'Исходные данные '!$B$2)</f>
        <v>4876.9433007667358</v>
      </c>
      <c r="D4" s="2">
        <f>-PPMT('Исходные данные '!$B$3/12,A4,'Исходные данные '!$B$4,'Исходные данные '!$B$2)</f>
        <v>6245.2805416841493</v>
      </c>
    </row>
    <row r="5" spans="1:4" x14ac:dyDescent="0.3">
      <c r="A5" s="11">
        <v>4</v>
      </c>
      <c r="B5" s="2">
        <f t="shared" si="0"/>
        <v>11122.223842450887</v>
      </c>
      <c r="C5" s="2">
        <f>-IPMT('Исходные данные '!$B$3/12,A5,'Исходные данные '!$B$4,'Исходные данные '!$B$2)</f>
        <v>4814.4904953498954</v>
      </c>
      <c r="D5" s="2">
        <f>-PPMT('Исходные данные '!$B$3/12,A5,'Исходные данные '!$B$4,'Исходные данные '!$B$2)</f>
        <v>6307.7333471009915</v>
      </c>
    </row>
    <row r="6" spans="1:4" x14ac:dyDescent="0.3">
      <c r="A6" s="11">
        <v>5</v>
      </c>
      <c r="B6" s="2">
        <f t="shared" si="0"/>
        <v>11122.223842450885</v>
      </c>
      <c r="C6" s="2">
        <f>-IPMT('Исходные данные '!$B$3/12,A6,'Исходные данные '!$B$4,'Исходные данные '!$B$2)</f>
        <v>4751.4131618788842</v>
      </c>
      <c r="D6" s="2">
        <f>-PPMT('Исходные данные '!$B$3/12,A6,'Исходные данные '!$B$4,'Исходные данные '!$B$2)</f>
        <v>6370.8106805720008</v>
      </c>
    </row>
    <row r="7" spans="1:4" x14ac:dyDescent="0.3">
      <c r="A7" s="11">
        <v>6</v>
      </c>
      <c r="B7" s="2">
        <f t="shared" si="0"/>
        <v>11122.223842450885</v>
      </c>
      <c r="C7" s="2">
        <f>-IPMT('Исходные данные '!$B$3/12,A7,'Исходные данные '!$B$4,'Исходные данные '!$B$2)</f>
        <v>4687.7050550731647</v>
      </c>
      <c r="D7" s="2">
        <f>-PPMT('Исходные данные '!$B$3/12,A7,'Исходные данные '!$B$4,'Исходные данные '!$B$2)</f>
        <v>6434.5187873777204</v>
      </c>
    </row>
    <row r="8" spans="1:4" x14ac:dyDescent="0.3">
      <c r="A8" s="11">
        <v>7</v>
      </c>
      <c r="B8" s="2">
        <f t="shared" si="0"/>
        <v>11122.223842450887</v>
      </c>
      <c r="C8" s="2">
        <f>-IPMT('Исходные данные '!$B$3/12,A8,'Исходные данные '!$B$4,'Исходные данные '!$B$2)</f>
        <v>4623.3598671993886</v>
      </c>
      <c r="D8" s="2">
        <f>-PPMT('Исходные данные '!$B$3/12,A8,'Исходные данные '!$B$4,'Исходные данные '!$B$2)</f>
        <v>6498.8639752514991</v>
      </c>
    </row>
    <row r="9" spans="1:4" x14ac:dyDescent="0.3">
      <c r="A9" s="11">
        <v>8</v>
      </c>
      <c r="B9" s="2">
        <f t="shared" si="0"/>
        <v>11122.223842450887</v>
      </c>
      <c r="C9" s="2">
        <f>-IPMT('Исходные данные '!$B$3/12,A9,'Исходные данные '!$B$4,'Исходные данные '!$B$2)</f>
        <v>4558.3712274468726</v>
      </c>
      <c r="D9" s="2">
        <f>-PPMT('Исходные данные '!$B$3/12,A9,'Исходные данные '!$B$4,'Исходные данные '!$B$2)</f>
        <v>6563.8526150040134</v>
      </c>
    </row>
    <row r="10" spans="1:4" x14ac:dyDescent="0.3">
      <c r="A10" s="11">
        <v>9</v>
      </c>
      <c r="B10" s="2">
        <f t="shared" si="0"/>
        <v>11122.223842450887</v>
      </c>
      <c r="C10" s="2">
        <f>-IPMT('Исходные данные '!$B$3/12,A10,'Исходные данные '!$B$4,'Исходные данные '!$B$2)</f>
        <v>4492.7327012968335</v>
      </c>
      <c r="D10" s="2">
        <f>-PPMT('Исходные данные '!$B$3/12,A10,'Исходные данные '!$B$4,'Исходные данные '!$B$2)</f>
        <v>6629.4911411540525</v>
      </c>
    </row>
    <row r="11" spans="1:4" x14ac:dyDescent="0.3">
      <c r="A11" s="11">
        <v>10</v>
      </c>
      <c r="B11" s="2">
        <f t="shared" si="0"/>
        <v>11122.223842450887</v>
      </c>
      <c r="C11" s="2">
        <f>-IPMT('Исходные данные '!$B$3/12,A11,'Исходные данные '!$B$4,'Исходные данные '!$B$2)</f>
        <v>4426.4377898852927</v>
      </c>
      <c r="D11" s="2">
        <f>-PPMT('Исходные данные '!$B$3/12,A11,'Исходные данные '!$B$4,'Исходные данные '!$B$2)</f>
        <v>6695.7860525655933</v>
      </c>
    </row>
    <row r="12" spans="1:4" x14ac:dyDescent="0.3">
      <c r="A12" s="11">
        <v>11</v>
      </c>
      <c r="B12" s="2">
        <f t="shared" si="0"/>
        <v>11122.223842450887</v>
      </c>
      <c r="C12" s="2">
        <f>-IPMT('Исходные данные '!$B$3/12,A12,'Исходные данные '!$B$4,'Исходные данные '!$B$2)</f>
        <v>4359.479929359637</v>
      </c>
      <c r="D12" s="2">
        <f>-PPMT('Исходные данные '!$B$3/12,A12,'Исходные данные '!$B$4,'Исходные данные '!$B$2)</f>
        <v>6762.7439130912489</v>
      </c>
    </row>
    <row r="13" spans="1:4" x14ac:dyDescent="0.3">
      <c r="A13" s="11">
        <v>12</v>
      </c>
      <c r="B13" s="2">
        <f t="shared" si="0"/>
        <v>11122.223842450887</v>
      </c>
      <c r="C13" s="2">
        <f>-IPMT('Исходные данные '!$B$3/12,A13,'Исходные данные '!$B$4,'Исходные данные '!$B$2)</f>
        <v>4291.8524902287245</v>
      </c>
      <c r="D13" s="2">
        <f>-PPMT('Исходные данные '!$B$3/12,A13,'Исходные данные '!$B$4,'Исходные данные '!$B$2)</f>
        <v>6830.3713522221615</v>
      </c>
    </row>
    <row r="14" spans="1:4" x14ac:dyDescent="0.3">
      <c r="A14" s="11">
        <v>13</v>
      </c>
      <c r="B14" s="12">
        <f t="shared" si="0"/>
        <v>11122.223842450887</v>
      </c>
      <c r="C14" s="12">
        <f>-IPMT('Исходные данные '!$B$3/12,A14,'Исходные данные '!$B$4,'Исходные данные '!$B$2)</f>
        <v>4223.5487767065024</v>
      </c>
      <c r="D14" s="12">
        <f>-PPMT('Исходные данные '!$B$3/12,A14,'Исходные данные '!$B$4,'Исходные данные '!$B$2)</f>
        <v>6898.6750657443845</v>
      </c>
    </row>
    <row r="15" spans="1:4" x14ac:dyDescent="0.3">
      <c r="A15" s="11">
        <v>14</v>
      </c>
      <c r="B15" s="12">
        <f t="shared" si="0"/>
        <v>11122.223842450887</v>
      </c>
      <c r="C15" s="12">
        <f>-IPMT('Исходные данные '!$B$3/12,A15,'Исходные данные '!$B$4,'Исходные данные '!$B$2)</f>
        <v>4154.5620260490587</v>
      </c>
      <c r="D15" s="12">
        <f>-PPMT('Исходные данные '!$B$3/12,A15,'Исходные данные '!$B$4,'Исходные данные '!$B$2)</f>
        <v>6967.6618164018273</v>
      </c>
    </row>
    <row r="16" spans="1:4" x14ac:dyDescent="0.3">
      <c r="A16" s="11">
        <v>15</v>
      </c>
      <c r="B16" s="12">
        <f t="shared" si="0"/>
        <v>11122.223842450883</v>
      </c>
      <c r="C16" s="12">
        <f>-IPMT('Исходные данные '!$B$3/12,A16,'Исходные данные '!$B$4,'Исходные данные '!$B$2)</f>
        <v>4084.8854078850391</v>
      </c>
      <c r="D16" s="12">
        <f>-PPMT('Исходные данные '!$B$3/12,A16,'Исходные данные '!$B$4,'Исходные данные '!$B$2)</f>
        <v>7037.3384345658451</v>
      </c>
    </row>
    <row r="17" spans="1:4" x14ac:dyDescent="0.3">
      <c r="A17" s="11">
        <v>16</v>
      </c>
      <c r="B17" s="12">
        <f t="shared" si="0"/>
        <v>11122.223842450887</v>
      </c>
      <c r="C17" s="12">
        <f>-IPMT('Исходные данные '!$B$3/12,A17,'Исходные данные '!$B$4,'Исходные данные '!$B$2)</f>
        <v>4014.5120235393815</v>
      </c>
      <c r="D17" s="12">
        <f>-PPMT('Исходные данные '!$B$3/12,A17,'Исходные данные '!$B$4,'Исходные данные '!$B$2)</f>
        <v>7107.7118189115045</v>
      </c>
    </row>
    <row r="18" spans="1:4" x14ac:dyDescent="0.3">
      <c r="A18" s="11">
        <v>17</v>
      </c>
      <c r="B18" s="12">
        <f t="shared" si="0"/>
        <v>11122.223842450887</v>
      </c>
      <c r="C18" s="12">
        <f>-IPMT('Исходные данные '!$B$3/12,A18,'Исходные данные '!$B$4,'Исходные данные '!$B$2)</f>
        <v>3943.4349053502665</v>
      </c>
      <c r="D18" s="12">
        <f>-PPMT('Исходные данные '!$B$3/12,A18,'Исходные данные '!$B$4,'Исходные данные '!$B$2)</f>
        <v>7178.7889371006195</v>
      </c>
    </row>
    <row r="19" spans="1:4" x14ac:dyDescent="0.3">
      <c r="A19" s="11">
        <v>18</v>
      </c>
      <c r="B19" s="12">
        <f t="shared" si="0"/>
        <v>11122.223842450883</v>
      </c>
      <c r="C19" s="12">
        <f>-IPMT('Исходные данные '!$B$3/12,A19,'Исходные данные '!$B$4,'Исходные данные '!$B$2)</f>
        <v>3871.6470159792598</v>
      </c>
      <c r="D19" s="12">
        <f>-PPMT('Исходные данные '!$B$3/12,A19,'Исходные данные '!$B$4,'Исходные данные '!$B$2)</f>
        <v>7250.5768264716244</v>
      </c>
    </row>
    <row r="20" spans="1:4" x14ac:dyDescent="0.3">
      <c r="A20" s="11">
        <v>19</v>
      </c>
      <c r="B20" s="12">
        <f t="shared" si="0"/>
        <v>11122.223842450887</v>
      </c>
      <c r="C20" s="12">
        <f>-IPMT('Исходные данные '!$B$3/12,A20,'Исходные данные '!$B$4,'Исходные данные '!$B$2)</f>
        <v>3799.1412477145445</v>
      </c>
      <c r="D20" s="12">
        <f>-PPMT('Исходные данные '!$B$3/12,A20,'Исходные данные '!$B$4,'Исходные данные '!$B$2)</f>
        <v>7323.0825947363419</v>
      </c>
    </row>
    <row r="21" spans="1:4" x14ac:dyDescent="0.3">
      <c r="A21" s="11">
        <v>20</v>
      </c>
      <c r="B21" s="12">
        <f t="shared" si="0"/>
        <v>11122.223842450887</v>
      </c>
      <c r="C21" s="12">
        <f>-IPMT('Исходные данные '!$B$3/12,A21,'Исходные данные '!$B$4,'Исходные данные '!$B$2)</f>
        <v>3725.9104217671807</v>
      </c>
      <c r="D21" s="12">
        <f>-PPMT('Исходные данные '!$B$3/12,A21,'Исходные данные '!$B$4,'Исходные данные '!$B$2)</f>
        <v>7396.3134206837058</v>
      </c>
    </row>
    <row r="22" spans="1:4" x14ac:dyDescent="0.3">
      <c r="A22" s="11">
        <v>21</v>
      </c>
      <c r="B22" s="12">
        <f t="shared" si="0"/>
        <v>11122.223842450887</v>
      </c>
      <c r="C22" s="12">
        <f>-IPMT('Исходные данные '!$B$3/12,A22,'Исходные данные '!$B$4,'Исходные данные '!$B$2)</f>
        <v>3651.9472875603433</v>
      </c>
      <c r="D22" s="12">
        <f>-PPMT('Исходные данные '!$B$3/12,A22,'Исходные данные '!$B$4,'Исходные данные '!$B$2)</f>
        <v>7470.2765548905427</v>
      </c>
    </row>
    <row r="23" spans="1:4" x14ac:dyDescent="0.3">
      <c r="A23" s="11">
        <v>22</v>
      </c>
      <c r="B23" s="12">
        <f t="shared" si="0"/>
        <v>11122.223842450887</v>
      </c>
      <c r="C23" s="12">
        <f>-IPMT('Исходные данные '!$B$3/12,A23,'Исходные данные '!$B$4,'Исходные данные '!$B$2)</f>
        <v>3577.2445220114387</v>
      </c>
      <c r="D23" s="12">
        <f>-PPMT('Исходные данные '!$B$3/12,A23,'Исходные данные '!$B$4,'Исходные данные '!$B$2)</f>
        <v>7544.9793204394482</v>
      </c>
    </row>
    <row r="24" spans="1:4" x14ac:dyDescent="0.3">
      <c r="A24" s="11">
        <v>23</v>
      </c>
      <c r="B24" s="12">
        <f t="shared" si="0"/>
        <v>11122.223842450885</v>
      </c>
      <c r="C24" s="12">
        <f>-IPMT('Исходные данные '!$B$3/12,A24,'Исходные данные '!$B$4,'Исходные данные '!$B$2)</f>
        <v>3501.7947288070432</v>
      </c>
      <c r="D24" s="12">
        <f>-PPMT('Исходные данные '!$B$3/12,A24,'Исходные данные '!$B$4,'Исходные данные '!$B$2)</f>
        <v>7620.4291136438424</v>
      </c>
    </row>
    <row r="25" spans="1:4" x14ac:dyDescent="0.3">
      <c r="A25" s="11">
        <v>24</v>
      </c>
      <c r="B25" s="12">
        <f t="shared" si="0"/>
        <v>11122.223842450887</v>
      </c>
      <c r="C25" s="12">
        <f>-IPMT('Исходные данные '!$B$3/12,A25,'Исходные данные '!$B$4,'Исходные данные '!$B$2)</f>
        <v>3425.5904376706053</v>
      </c>
      <c r="D25" s="12">
        <f>-PPMT('Исходные данные '!$B$3/12,A25,'Исходные данные '!$B$4,'Исходные данные '!$B$2)</f>
        <v>7696.6334047802811</v>
      </c>
    </row>
    <row r="26" spans="1:4" x14ac:dyDescent="0.3">
      <c r="A26" s="11">
        <v>25</v>
      </c>
      <c r="B26" s="12">
        <f t="shared" si="0"/>
        <v>11122.223842450887</v>
      </c>
      <c r="C26" s="12">
        <f>-IPMT('Исходные данные '!$B$3/12,A26,'Исходные данные '!$B$4,'Исходные данные '!$B$2)</f>
        <v>3348.6241036228021</v>
      </c>
      <c r="D26" s="12">
        <f>-PPMT('Исходные данные '!$B$3/12,A26,'Исходные данные '!$B$4,'Исходные данные '!$B$2)</f>
        <v>7773.5997388280839</v>
      </c>
    </row>
    <row r="27" spans="1:4" x14ac:dyDescent="0.3">
      <c r="A27" s="11">
        <v>26</v>
      </c>
      <c r="B27" s="12">
        <f t="shared" si="0"/>
        <v>11122.223842450885</v>
      </c>
      <c r="C27" s="12">
        <f>-IPMT('Исходные данные '!$B$3/12,A27,'Исходные данные '!$B$4,'Исходные данные '!$B$2)</f>
        <v>3270.8881062345213</v>
      </c>
      <c r="D27" s="12">
        <f>-PPMT('Исходные данные '!$B$3/12,A27,'Исходные данные '!$B$4,'Исходные данные '!$B$2)</f>
        <v>7851.3357362163642</v>
      </c>
    </row>
    <row r="28" spans="1:4" x14ac:dyDescent="0.3">
      <c r="A28" s="11">
        <v>27</v>
      </c>
      <c r="B28" s="12">
        <f t="shared" si="0"/>
        <v>11122.223842450885</v>
      </c>
      <c r="C28" s="12">
        <f>-IPMT('Исходные данные '!$B$3/12,A28,'Исходные данные '!$B$4,'Исходные данные '!$B$2)</f>
        <v>3192.3747488723579</v>
      </c>
      <c r="D28" s="12">
        <f>-PPMT('Исходные данные '!$B$3/12,A28,'Исходные данные '!$B$4,'Исходные данные '!$B$2)</f>
        <v>7929.8490935785276</v>
      </c>
    </row>
    <row r="29" spans="1:4" x14ac:dyDescent="0.3">
      <c r="A29" s="11">
        <v>28</v>
      </c>
      <c r="B29" s="12">
        <f t="shared" si="0"/>
        <v>11122.223842450887</v>
      </c>
      <c r="C29" s="12">
        <f>-IPMT('Исходные данные '!$B$3/12,A29,'Исходные данные '!$B$4,'Исходные данные '!$B$2)</f>
        <v>3113.0762579365728</v>
      </c>
      <c r="D29" s="12">
        <f>-PPMT('Исходные данные '!$B$3/12,A29,'Исходные данные '!$B$4,'Исходные данные '!$B$2)</f>
        <v>8009.1475845143132</v>
      </c>
    </row>
    <row r="30" spans="1:4" x14ac:dyDescent="0.3">
      <c r="A30" s="11">
        <v>29</v>
      </c>
      <c r="B30" s="12">
        <f t="shared" si="0"/>
        <v>11122.223842450887</v>
      </c>
      <c r="C30" s="12">
        <f>-IPMT('Исходные данные '!$B$3/12,A30,'Исходные данные '!$B$4,'Исходные данные '!$B$2)</f>
        <v>3032.9847820914292</v>
      </c>
      <c r="D30" s="12">
        <f>-PPMT('Исходные данные '!$B$3/12,A30,'Исходные данные '!$B$4,'Исходные данные '!$B$2)</f>
        <v>8089.2390603594567</v>
      </c>
    </row>
    <row r="31" spans="1:4" x14ac:dyDescent="0.3">
      <c r="A31" s="11">
        <v>30</v>
      </c>
      <c r="B31" s="12">
        <f t="shared" si="0"/>
        <v>11122.223842450887</v>
      </c>
      <c r="C31" s="12">
        <f>-IPMT('Исходные данные '!$B$3/12,A31,'Исходные данные '!$B$4,'Исходные данные '!$B$2)</f>
        <v>2952.0923914878349</v>
      </c>
      <c r="D31" s="12">
        <f>-PPMT('Исходные данные '!$B$3/12,A31,'Исходные данные '!$B$4,'Исходные данные '!$B$2)</f>
        <v>8170.1314509630511</v>
      </c>
    </row>
    <row r="32" spans="1:4" x14ac:dyDescent="0.3">
      <c r="A32" s="11">
        <v>31</v>
      </c>
      <c r="B32" s="12">
        <f t="shared" si="0"/>
        <v>11122.223842450887</v>
      </c>
      <c r="C32" s="12">
        <f>-IPMT('Исходные данные '!$B$3/12,A32,'Исходные данные '!$B$4,'Исходные данные '!$B$2)</f>
        <v>2870.3910769782042</v>
      </c>
      <c r="D32" s="12">
        <f>-PPMT('Исходные данные '!$B$3/12,A32,'Исходные данные '!$B$4,'Исходные данные '!$B$2)</f>
        <v>8251.8327654726818</v>
      </c>
    </row>
    <row r="33" spans="1:4" x14ac:dyDescent="0.3">
      <c r="A33" s="11">
        <v>32</v>
      </c>
      <c r="B33" s="12">
        <f t="shared" si="0"/>
        <v>11122.223842450887</v>
      </c>
      <c r="C33" s="12">
        <f>-IPMT('Исходные данные '!$B$3/12,A33,'Исходные данные '!$B$4,'Исходные данные '!$B$2)</f>
        <v>2787.8727493234778</v>
      </c>
      <c r="D33" s="12">
        <f>-PPMT('Исходные данные '!$B$3/12,A33,'Исходные данные '!$B$4,'Исходные данные '!$B$2)</f>
        <v>8334.3510931274086</v>
      </c>
    </row>
    <row r="34" spans="1:4" x14ac:dyDescent="0.3">
      <c r="A34" s="11">
        <v>33</v>
      </c>
      <c r="B34" s="12">
        <f t="shared" si="0"/>
        <v>11122.223842450885</v>
      </c>
      <c r="C34" s="12">
        <f>-IPMT('Исходные данные '!$B$3/12,A34,'Исходные данные '!$B$4,'Исходные данные '!$B$2)</f>
        <v>2704.5292383922038</v>
      </c>
      <c r="D34" s="12">
        <f>-PPMT('Исходные данные '!$B$3/12,A34,'Исходные данные '!$B$4,'Исходные данные '!$B$2)</f>
        <v>8417.6946040586809</v>
      </c>
    </row>
    <row r="35" spans="1:4" x14ac:dyDescent="0.3">
      <c r="A35" s="11">
        <v>34</v>
      </c>
      <c r="B35" s="12">
        <f t="shared" si="0"/>
        <v>11122.223842450885</v>
      </c>
      <c r="C35" s="12">
        <f>-IPMT('Исходные данные '!$B$3/12,A35,'Исходные данные '!$B$4,'Исходные данные '!$B$2)</f>
        <v>2620.3522923516161</v>
      </c>
      <c r="D35" s="12">
        <f>-PPMT('Исходные данные '!$B$3/12,A35,'Исходные данные '!$B$4,'Исходные данные '!$B$2)</f>
        <v>8501.8715500992694</v>
      </c>
    </row>
    <row r="36" spans="1:4" x14ac:dyDescent="0.3">
      <c r="A36" s="11">
        <v>35</v>
      </c>
      <c r="B36" s="12">
        <f t="shared" si="0"/>
        <v>11122.223842450885</v>
      </c>
      <c r="C36" s="12">
        <f>-IPMT('Исходные данные '!$B$3/12,A36,'Исходные данные '!$B$4,'Исходные данные '!$B$2)</f>
        <v>2535.3335768506245</v>
      </c>
      <c r="D36" s="12">
        <f>-PPMT('Исходные данные '!$B$3/12,A36,'Исходные данные '!$B$4,'Исходные данные '!$B$2)</f>
        <v>8586.890265600261</v>
      </c>
    </row>
    <row r="37" spans="1:4" x14ac:dyDescent="0.3">
      <c r="A37" s="11">
        <v>36</v>
      </c>
      <c r="B37" s="12">
        <f t="shared" si="0"/>
        <v>11122.223842450887</v>
      </c>
      <c r="C37" s="12">
        <f>-IPMT('Исходные данные '!$B$3/12,A37,'Исходные данные '!$B$4,'Исходные данные '!$B$2)</f>
        <v>2449.4646741946212</v>
      </c>
      <c r="D37" s="12">
        <f>-PPMT('Исходные данные '!$B$3/12,A37,'Исходные данные '!$B$4,'Исходные данные '!$B$2)</f>
        <v>8672.7591682562652</v>
      </c>
    </row>
    <row r="38" spans="1:4" x14ac:dyDescent="0.3">
      <c r="A38" s="11">
        <v>37</v>
      </c>
      <c r="B38" s="12">
        <f t="shared" si="0"/>
        <v>11122.223842450885</v>
      </c>
      <c r="C38" s="12">
        <f>-IPMT('Исходные данные '!$B$3/12,A38,'Исходные данные '!$B$4,'Исходные данные '!$B$2)</f>
        <v>2362.7370825120584</v>
      </c>
      <c r="D38" s="12">
        <f>-PPMT('Исходные данные '!$B$3/12,A38,'Исходные данные '!$B$4,'Исходные данные '!$B$2)</f>
        <v>8759.4867599388272</v>
      </c>
    </row>
    <row r="39" spans="1:4" x14ac:dyDescent="0.3">
      <c r="A39" s="11">
        <v>38</v>
      </c>
      <c r="B39" s="12">
        <f t="shared" si="0"/>
        <v>11122.223842450887</v>
      </c>
      <c r="C39" s="12">
        <f>-IPMT('Исходные данные '!$B$3/12,A39,'Исходные данные '!$B$4,'Исходные данные '!$B$2)</f>
        <v>2275.1422149126702</v>
      </c>
      <c r="D39" s="12">
        <f>-PPMT('Исходные данные '!$B$3/12,A39,'Исходные данные '!$B$4,'Исходные данные '!$B$2)</f>
        <v>8847.0816275382167</v>
      </c>
    </row>
    <row r="40" spans="1:4" x14ac:dyDescent="0.3">
      <c r="A40" s="11">
        <v>39</v>
      </c>
      <c r="B40" s="12">
        <f t="shared" si="0"/>
        <v>11122.223842450887</v>
      </c>
      <c r="C40" s="12">
        <f>-IPMT('Исходные данные '!$B$3/12,A40,'Исходные данные '!$B$4,'Исходные данные '!$B$2)</f>
        <v>2186.6713986372883</v>
      </c>
      <c r="D40" s="12">
        <f>-PPMT('Исходные данные '!$B$3/12,A40,'Исходные данные '!$B$4,'Исходные данные '!$B$2)</f>
        <v>8935.5524438135981</v>
      </c>
    </row>
    <row r="41" spans="1:4" x14ac:dyDescent="0.3">
      <c r="A41" s="11">
        <v>40</v>
      </c>
      <c r="B41" s="12">
        <f t="shared" si="0"/>
        <v>11122.223842450885</v>
      </c>
      <c r="C41" s="12">
        <f>-IPMT('Исходные данные '!$B$3/12,A41,'Исходные данные '!$B$4,'Исходные данные '!$B$2)</f>
        <v>2097.3158741991519</v>
      </c>
      <c r="D41" s="12">
        <f>-PPMT('Исходные данные '!$B$3/12,A41,'Исходные данные '!$B$4,'Исходные данные '!$B$2)</f>
        <v>9024.9079682517331</v>
      </c>
    </row>
    <row r="42" spans="1:4" x14ac:dyDescent="0.3">
      <c r="A42" s="11">
        <v>41</v>
      </c>
      <c r="B42" s="12">
        <f t="shared" si="0"/>
        <v>11122.223842450885</v>
      </c>
      <c r="C42" s="12">
        <f>-IPMT('Исходные данные '!$B$3/12,A42,'Исходные данные '!$B$4,'Исходные данные '!$B$2)</f>
        <v>2007.0667945166349</v>
      </c>
      <c r="D42" s="12">
        <f>-PPMT('Исходные данные '!$B$3/12,A42,'Исходные данные '!$B$4,'Исходные данные '!$B$2)</f>
        <v>9115.1570479342499</v>
      </c>
    </row>
    <row r="43" spans="1:4" x14ac:dyDescent="0.3">
      <c r="A43" s="11">
        <v>42</v>
      </c>
      <c r="B43" s="12">
        <f t="shared" si="0"/>
        <v>11122.223842450885</v>
      </c>
      <c r="C43" s="12">
        <f>-IPMT('Исходные данные '!$B$3/12,A43,'Исходные данные '!$B$4,'Исходные данные '!$B$2)</f>
        <v>1915.9152240372921</v>
      </c>
      <c r="D43" s="12">
        <f>-PPMT('Исходные данные '!$B$3/12,A43,'Исходные данные '!$B$4,'Исходные данные '!$B$2)</f>
        <v>9206.3086184135936</v>
      </c>
    </row>
    <row r="44" spans="1:4" x14ac:dyDescent="0.3">
      <c r="A44" s="11">
        <v>43</v>
      </c>
      <c r="B44" s="12">
        <f t="shared" si="0"/>
        <v>11122.223842450887</v>
      </c>
      <c r="C44" s="12">
        <f>-IPMT('Исходные данные '!$B$3/12,A44,'Исходные данные '!$B$4,'Исходные данные '!$B$2)</f>
        <v>1823.8521378531561</v>
      </c>
      <c r="D44" s="12">
        <f>-PPMT('Исходные данные '!$B$3/12,A44,'Исходные данные '!$B$4,'Исходные данные '!$B$2)</f>
        <v>9298.3717045977301</v>
      </c>
    </row>
    <row r="45" spans="1:4" x14ac:dyDescent="0.3">
      <c r="A45" s="11">
        <v>44</v>
      </c>
      <c r="B45" s="12">
        <f t="shared" si="0"/>
        <v>11122.223842450885</v>
      </c>
      <c r="C45" s="12">
        <f>-IPMT('Исходные данные '!$B$3/12,A45,'Исходные данные '!$B$4,'Исходные данные '!$B$2)</f>
        <v>1730.8684208071788</v>
      </c>
      <c r="D45" s="12">
        <f>-PPMT('Исходные данные '!$B$3/12,A45,'Исходные данные '!$B$4,'Исходные данные '!$B$2)</f>
        <v>9391.355421643706</v>
      </c>
    </row>
    <row r="46" spans="1:4" x14ac:dyDescent="0.3">
      <c r="A46" s="11">
        <v>45</v>
      </c>
      <c r="B46" s="12">
        <f t="shared" si="0"/>
        <v>11122.223842450887</v>
      </c>
      <c r="C46" s="12">
        <f>-IPMT('Исходные данные '!$B$3/12,A46,'Исходные данные '!$B$4,'Исходные данные '!$B$2)</f>
        <v>1636.9548665907419</v>
      </c>
      <c r="D46" s="12">
        <f>-PPMT('Исходные данные '!$B$3/12,A46,'Исходные данные '!$B$4,'Исходные данные '!$B$2)</f>
        <v>9485.2689758601446</v>
      </c>
    </row>
    <row r="47" spans="1:4" x14ac:dyDescent="0.3">
      <c r="A47" s="11">
        <v>46</v>
      </c>
      <c r="B47" s="12">
        <f t="shared" si="0"/>
        <v>11122.223842450887</v>
      </c>
      <c r="C47" s="12">
        <f>-IPMT('Исходные данные '!$B$3/12,A47,'Исходные данные '!$B$4,'Исходные данные '!$B$2)</f>
        <v>1542.10217683214</v>
      </c>
      <c r="D47" s="12">
        <f>-PPMT('Исходные данные '!$B$3/12,A47,'Исходные данные '!$B$4,'Исходные данные '!$B$2)</f>
        <v>9580.1216656187462</v>
      </c>
    </row>
    <row r="48" spans="1:4" x14ac:dyDescent="0.3">
      <c r="A48" s="11">
        <v>47</v>
      </c>
      <c r="B48" s="12">
        <f t="shared" si="0"/>
        <v>11122.223842450887</v>
      </c>
      <c r="C48" s="12">
        <f>-IPMT('Исходные данные '!$B$3/12,A48,'Исходные данные '!$B$4,'Исходные данные '!$B$2)</f>
        <v>1446.3009601759527</v>
      </c>
      <c r="D48" s="12">
        <f>-PPMT('Исходные данные '!$B$3/12,A48,'Исходные данные '!$B$4,'Исходные данные '!$B$2)</f>
        <v>9675.9228822749337</v>
      </c>
    </row>
    <row r="49" spans="1:4" x14ac:dyDescent="0.3">
      <c r="A49" s="11">
        <v>48</v>
      </c>
      <c r="B49" s="12">
        <f t="shared" si="0"/>
        <v>11122.223842450887</v>
      </c>
      <c r="C49" s="12">
        <f>-IPMT('Исходные данные '!$B$3/12,A49,'Исходные данные '!$B$4,'Исходные данные '!$B$2)</f>
        <v>1349.5417313532034</v>
      </c>
      <c r="D49" s="12">
        <f>-PPMT('Исходные данные '!$B$3/12,A49,'Исходные данные '!$B$4,'Исходные данные '!$B$2)</f>
        <v>9772.6821110976834</v>
      </c>
    </row>
    <row r="50" spans="1:4" x14ac:dyDescent="0.3">
      <c r="A50" s="11">
        <v>49</v>
      </c>
      <c r="B50" s="12">
        <f t="shared" si="0"/>
        <v>11122.223842450885</v>
      </c>
      <c r="C50" s="12">
        <f>-IPMT('Исходные данные '!$B$3/12,A50,'Исходные данные '!$B$4,'Исходные данные '!$B$2)</f>
        <v>1251.8149102422267</v>
      </c>
      <c r="D50" s="12">
        <f>-PPMT('Исходные данные '!$B$3/12,A50,'Исходные данные '!$B$4,'Исходные данные '!$B$2)</f>
        <v>9870.4089322086584</v>
      </c>
    </row>
    <row r="51" spans="1:4" x14ac:dyDescent="0.3">
      <c r="A51" s="11">
        <v>50</v>
      </c>
      <c r="B51" s="12">
        <f t="shared" si="0"/>
        <v>11122.223842450887</v>
      </c>
      <c r="C51" s="12">
        <f>-IPMT('Исходные данные '!$B$3/12,A51,'Исходные данные '!$B$4,'Исходные данные '!$B$2)</f>
        <v>1153.11082092014</v>
      </c>
      <c r="D51" s="12">
        <f>-PPMT('Исходные данные '!$B$3/12,A51,'Исходные данные '!$B$4,'Исходные данные '!$B$2)</f>
        <v>9969.1130215307476</v>
      </c>
    </row>
    <row r="52" spans="1:4" x14ac:dyDescent="0.3">
      <c r="A52" s="11">
        <v>51</v>
      </c>
      <c r="B52" s="12">
        <f t="shared" si="0"/>
        <v>11122.223842450885</v>
      </c>
      <c r="C52" s="12">
        <f>-IPMT('Исходные данные '!$B$3/12,A52,'Исходные данные '!$B$4,'Исходные данные '!$B$2)</f>
        <v>1053.4196907048324</v>
      </c>
      <c r="D52" s="12">
        <f>-PPMT('Исходные данные '!$B$3/12,A52,'Исходные данные '!$B$4,'Исходные данные '!$B$2)</f>
        <v>10068.804151746053</v>
      </c>
    </row>
    <row r="53" spans="1:4" x14ac:dyDescent="0.3">
      <c r="A53" s="11">
        <v>52</v>
      </c>
      <c r="B53" s="12">
        <f t="shared" si="0"/>
        <v>11122.223842450887</v>
      </c>
      <c r="C53" s="12">
        <f>-IPMT('Исходные данные '!$B$3/12,A53,'Исходные данные '!$B$4,'Исходные данные '!$B$2)</f>
        <v>952.731649187372</v>
      </c>
      <c r="D53" s="12">
        <f>-PPMT('Исходные данные '!$B$3/12,A53,'Исходные данные '!$B$4,'Исходные данные '!$B$2)</f>
        <v>10169.492193263515</v>
      </c>
    </row>
    <row r="54" spans="1:4" x14ac:dyDescent="0.3">
      <c r="A54" s="11">
        <v>53</v>
      </c>
      <c r="B54" s="12">
        <f t="shared" si="0"/>
        <v>11122.223842450885</v>
      </c>
      <c r="C54" s="12">
        <f>-IPMT('Исходные данные '!$B$3/12,A54,'Исходные данные '!$B$4,'Исходные данные '!$B$2)</f>
        <v>851.03672725473677</v>
      </c>
      <c r="D54" s="12">
        <f>-PPMT('Исходные данные '!$B$3/12,A54,'Исходные данные '!$B$4,'Исходные данные '!$B$2)</f>
        <v>10271.187115196148</v>
      </c>
    </row>
    <row r="55" spans="1:4" x14ac:dyDescent="0.3">
      <c r="A55" s="11">
        <v>54</v>
      </c>
      <c r="B55" s="12">
        <f t="shared" si="0"/>
        <v>11122.223842450885</v>
      </c>
      <c r="C55" s="12">
        <f>-IPMT('Исходные данные '!$B$3/12,A55,'Исходные данные '!$B$4,'Исходные данные '!$B$2)</f>
        <v>748.32485610277513</v>
      </c>
      <c r="D55" s="12">
        <f>-PPMT('Исходные данные '!$B$3/12,A55,'Исходные данные '!$B$4,'Исходные данные '!$B$2)</f>
        <v>10373.898986348109</v>
      </c>
    </row>
    <row r="56" spans="1:4" x14ac:dyDescent="0.3">
      <c r="A56" s="11">
        <v>55</v>
      </c>
      <c r="B56" s="12">
        <f t="shared" si="0"/>
        <v>11122.223842450887</v>
      </c>
      <c r="C56" s="12">
        <f>-IPMT('Исходные данные '!$B$3/12,A56,'Исходные данные '!$B$4,'Исходные данные '!$B$2)</f>
        <v>644.58586623929409</v>
      </c>
      <c r="D56" s="12">
        <f>-PPMT('Исходные данные '!$B$3/12,A56,'Исходные данные '!$B$4,'Исходные данные '!$B$2)</f>
        <v>10477.637976211592</v>
      </c>
    </row>
    <row r="57" spans="1:4" x14ac:dyDescent="0.3">
      <c r="A57" s="11">
        <v>56</v>
      </c>
      <c r="B57" s="12">
        <f t="shared" si="0"/>
        <v>11122.223842450883</v>
      </c>
      <c r="C57" s="12">
        <f>-IPMT('Исходные данные '!$B$3/12,A57,'Исходные данные '!$B$4,'Исходные данные '!$B$2)</f>
        <v>539.8094864771781</v>
      </c>
      <c r="D57" s="12">
        <f>-PPMT('Исходные данные '!$B$3/12,A57,'Исходные данные '!$B$4,'Исходные данные '!$B$2)</f>
        <v>10582.414355973706</v>
      </c>
    </row>
    <row r="58" spans="1:4" x14ac:dyDescent="0.3">
      <c r="A58" s="11">
        <v>57</v>
      </c>
      <c r="B58" s="12">
        <f t="shared" si="0"/>
        <v>11122.223842450887</v>
      </c>
      <c r="C58" s="12">
        <f>-IPMT('Исходные данные '!$B$3/12,A58,'Исходные данные '!$B$4,'Исходные данные '!$B$2)</f>
        <v>433.98534291744102</v>
      </c>
      <c r="D58" s="12">
        <f>-PPMT('Исходные данные '!$B$3/12,A58,'Исходные данные '!$B$4,'Исходные данные '!$B$2)</f>
        <v>10688.238499533445</v>
      </c>
    </row>
    <row r="59" spans="1:4" x14ac:dyDescent="0.3">
      <c r="A59" s="11">
        <v>58</v>
      </c>
      <c r="B59" s="12">
        <f t="shared" si="0"/>
        <v>11122.223842450887</v>
      </c>
      <c r="C59" s="12">
        <f>-IPMT('Исходные данные '!$B$3/12,A59,'Исходные данные '!$B$4,'Исходные данные '!$B$2)</f>
        <v>327.10295792210661</v>
      </c>
      <c r="D59" s="12">
        <f>-PPMT('Исходные данные '!$B$3/12,A59,'Исходные данные '!$B$4,'Исходные данные '!$B$2)</f>
        <v>10795.12088452878</v>
      </c>
    </row>
    <row r="60" spans="1:4" x14ac:dyDescent="0.3">
      <c r="A60" s="11">
        <v>59</v>
      </c>
      <c r="B60" s="12">
        <f t="shared" si="0"/>
        <v>11122.223842450883</v>
      </c>
      <c r="C60" s="12">
        <f>-IPMT('Исходные данные '!$B$3/12,A60,'Исходные данные '!$B$4,'Исходные данные '!$B$2)</f>
        <v>219.15174907681882</v>
      </c>
      <c r="D60" s="12">
        <f>-PPMT('Исходные данные '!$B$3/12,A60,'Исходные данные '!$B$4,'Исходные данные '!$B$2)</f>
        <v>10903.072093374065</v>
      </c>
    </row>
    <row r="61" spans="1:4" x14ac:dyDescent="0.3">
      <c r="A61" s="11">
        <v>60</v>
      </c>
      <c r="B61" s="12">
        <f t="shared" si="0"/>
        <v>11122.223842450885</v>
      </c>
      <c r="C61" s="12">
        <f>-IPMT('Исходные данные '!$B$3/12,A61,'Исходные данные '!$B$4,'Исходные данные '!$B$2)</f>
        <v>110.12102814307809</v>
      </c>
      <c r="D61" s="12">
        <f>-PPMT('Исходные данные '!$B$3/12,A61,'Исходные данные '!$B$4,'Исходные данные '!$B$2)</f>
        <v>11012.102814307807</v>
      </c>
    </row>
    <row r="62" spans="1:4" x14ac:dyDescent="0.3">
      <c r="B62" s="13"/>
      <c r="C62" s="13"/>
      <c r="D62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 данные </vt:lpstr>
      <vt:lpstr>График платежей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Железова</dc:creator>
  <cp:lastModifiedBy>Ирина В. Генцлер</cp:lastModifiedBy>
  <dcterms:created xsi:type="dcterms:W3CDTF">2022-06-10T11:57:39Z</dcterms:created>
  <dcterms:modified xsi:type="dcterms:W3CDTF">2022-10-06T09:07:43Z</dcterms:modified>
</cp:coreProperties>
</file>